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08" activeTab="0"/>
  </bookViews>
  <sheets>
    <sheet name="apjomi" sheetId="1" r:id="rId1"/>
  </sheets>
  <definedNames/>
  <calcPr fullCalcOnLoad="1" fullPrecision="0"/>
</workbook>
</file>

<file path=xl/sharedStrings.xml><?xml version="1.0" encoding="utf-8"?>
<sst xmlns="http://schemas.openxmlformats.org/spreadsheetml/2006/main" count="86" uniqueCount="66">
  <si>
    <t xml:space="preserve">Lokālā tāme </t>
  </si>
  <si>
    <t>(darba veids vai konstruktīvā elementa nosaukums)</t>
  </si>
  <si>
    <t>Objekta nosaukums: Daudzdzīvokļu dzīvojamās mājas teritorijas labiekārtošana</t>
  </si>
  <si>
    <t>Objekta adrese: Katoļu iela 9, Jelgava</t>
  </si>
  <si>
    <t>Tāme sastādīta 2018.gada tirgus cenās, pamatojoties uz ĢP, UKT rasējumiem</t>
  </si>
  <si>
    <t xml:space="preserve">Tāmes izmaksas </t>
  </si>
  <si>
    <t>Tāme sastādīta  2018.gada</t>
  </si>
  <si>
    <t> Nr.</t>
  </si>
  <si>
    <t> Kods</t>
  </si>
  <si>
    <t> Darba</t>
  </si>
  <si>
    <t> Mērvie-nība</t>
  </si>
  <si>
    <t> Dau-dzums</t>
  </si>
  <si>
    <t> Vienības izmaksas</t>
  </si>
  <si>
    <t> Kopā uz visu apjomu</t>
  </si>
  <si>
    <t>p.k.</t>
  </si>
  <si>
    <t>nosaukums</t>
  </si>
  <si>
    <t> laika norma (c/h)</t>
  </si>
  <si>
    <t> darba samaksas likme (eur/h)</t>
  </si>
  <si>
    <t xml:space="preserve"> darba alga </t>
  </si>
  <si>
    <t>Būvizstrādājumi</t>
  </si>
  <si>
    <t xml:space="preserve"> mehā-nismi </t>
  </si>
  <si>
    <t> kopā</t>
  </si>
  <si>
    <t> darbietilpī-ba (c/h)</t>
  </si>
  <si>
    <t> darba alga (eur)</t>
  </si>
  <si>
    <t>Summa</t>
  </si>
  <si>
    <t>Esošo pamatu demontāža, būvgružu izvešana</t>
  </si>
  <si>
    <t>obj</t>
  </si>
  <si>
    <t>Teritorijas planēšana pēc augstuma atzīmēm, pamatnes izrakšana</t>
  </si>
  <si>
    <t>m2</t>
  </si>
  <si>
    <t>Dz/betona plākšņu ieklāšana virs siltumtrases b=100mm</t>
  </si>
  <si>
    <t>Dalītās kabeļu aizsargcaurules montāža D=110mm</t>
  </si>
  <si>
    <t>m</t>
  </si>
  <si>
    <t>Esošo aku vāku pacelšana līdz projektētajam augstumam</t>
  </si>
  <si>
    <t>gb</t>
  </si>
  <si>
    <t>Caurumu urbšana aku vākos ( LG tehniskie noteikumi)</t>
  </si>
  <si>
    <t>Smilts pamatnes b=250mm izveidošana zem laukuma</t>
  </si>
  <si>
    <t>Blietēta šķembu kārta ( fr.8-16mm) b=200mm</t>
  </si>
  <si>
    <t>Smilts pabērums (fr 0-4mm) zem bruģakmens, b=50mm</t>
  </si>
  <si>
    <t>Bruģakmens ieklāšana, b=80mm</t>
  </si>
  <si>
    <t>Betona apmaļu 100.30.15 montāža, tās iebetonējot</t>
  </si>
  <si>
    <t>Zāliena atjaunošana, iestrādājot melnzemi 15cm</t>
  </si>
  <si>
    <t>Pārvietojamo betona puķu podu novietošana</t>
  </si>
  <si>
    <t>Būvgružu , noņemtās grunts savākšana, aizvešana</t>
  </si>
  <si>
    <t>Lietus kanalizācija</t>
  </si>
  <si>
    <t>PVC skataka Tegra Ø425 komplektā ar augstuma regulēšanas cauruli, teleskopisko cauruli un peldoša tipa ķeta vāku 40t (B400) (uzstādāmas bruģakmens brauktuvju zonā)</t>
  </si>
  <si>
    <t>kompl.</t>
  </si>
  <si>
    <t>PVC gūlija Ø400 komplektā ar teleskopisko cauruli (nosēddaļu H=0.70 m), tekni, ķeta rāmi un resti 160/400/R40</t>
  </si>
  <si>
    <t>PVC kanalizācijas caurule Ø160x4.7 SN8</t>
  </si>
  <si>
    <t>Iebetonējama aizsargčaula Ø160</t>
  </si>
  <si>
    <t>gab.</t>
  </si>
  <si>
    <t>Smilts pamatnes ierīkošana zem cauruļvadiem h=0.20*l*1</t>
  </si>
  <si>
    <r>
      <t>m</t>
    </r>
    <r>
      <rPr>
        <vertAlign val="superscript"/>
        <sz val="11"/>
        <rFont val="Arial Narrow"/>
        <family val="2"/>
      </rPr>
      <t>3</t>
    </r>
  </si>
  <si>
    <t>TV inspekcija un hermētiskuma pārbaude</t>
  </si>
  <si>
    <t>vieta</t>
  </si>
  <si>
    <t>Montāžas palīgmateriāli</t>
  </si>
  <si>
    <t>  </t>
  </si>
  <si>
    <t xml:space="preserve">Virsizdevumi </t>
  </si>
  <si>
    <t>T.sk.darba aizsardzība</t>
  </si>
  <si>
    <t xml:space="preserve">Peļņa </t>
  </si>
  <si>
    <t>Kopā</t>
  </si>
  <si>
    <t xml:space="preserve">Pievienotās vērtības nodoklis </t>
  </si>
  <si>
    <t>Pavisam kopā</t>
  </si>
  <si>
    <t>Sastādīja</t>
  </si>
  <si>
    <t>(paraksts un tā atšifrējums, datums)</t>
  </si>
  <si>
    <t>Sertifikāta Nr.</t>
  </si>
  <si>
    <t xml:space="preserve">Tiešās izmaksas kopā, t. sk. darba devēja sociālais nodoklis (24,09%)
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</si>
</sst>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26]"/>
    <numFmt numFmtId="165" formatCode="0.0"/>
  </numFmts>
  <fonts count="48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i/>
      <sz val="10"/>
      <name val="Times New Roman"/>
      <family val="1"/>
    </font>
    <font>
      <sz val="10"/>
      <color indexed="59"/>
      <name val="Times New Roman"/>
      <family val="1"/>
    </font>
    <font>
      <sz val="8"/>
      <color indexed="59"/>
      <name val="Times New Roman"/>
      <family val="1"/>
    </font>
    <font>
      <sz val="10"/>
      <color indexed="63"/>
      <name val="Times New Roman"/>
      <family val="1"/>
    </font>
    <font>
      <sz val="18"/>
      <color indexed="59"/>
      <name val="Calibri Light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46" applyAlignment="1">
      <alignment/>
      <protection/>
    </xf>
    <xf numFmtId="0" fontId="1" fillId="0" borderId="0" xfId="46">
      <alignment/>
      <protection/>
    </xf>
    <xf numFmtId="0" fontId="2" fillId="0" borderId="0" xfId="46" applyFont="1" applyBorder="1" applyAlignment="1">
      <alignment horizontal="left"/>
      <protection/>
    </xf>
    <xf numFmtId="0" fontId="1" fillId="0" borderId="10" xfId="46" applyBorder="1">
      <alignment/>
      <protection/>
    </xf>
    <xf numFmtId="0" fontId="3" fillId="0" borderId="0" xfId="46" applyFont="1" applyAlignment="1">
      <alignment horizontal="left"/>
      <protection/>
    </xf>
    <xf numFmtId="0" fontId="4" fillId="0" borderId="0" xfId="46" applyFont="1" applyAlignment="1">
      <alignment vertical="top"/>
      <protection/>
    </xf>
    <xf numFmtId="0" fontId="2" fillId="0" borderId="0" xfId="46" applyFont="1" applyAlignment="1">
      <alignment horizontal="left" vertical="top"/>
      <protection/>
    </xf>
    <xf numFmtId="0" fontId="1" fillId="0" borderId="0" xfId="46" applyFont="1" applyAlignment="1">
      <alignment horizontal="left"/>
      <protection/>
    </xf>
    <xf numFmtId="0" fontId="1" fillId="0" borderId="0" xfId="46" applyFont="1">
      <alignment/>
      <protection/>
    </xf>
    <xf numFmtId="0" fontId="1" fillId="0" borderId="0" xfId="46" applyFont="1" applyAlignment="1">
      <alignment vertical="top"/>
      <protection/>
    </xf>
    <xf numFmtId="0" fontId="6" fillId="0" borderId="11" xfId="46" applyFont="1" applyBorder="1" applyAlignment="1">
      <alignment horizontal="center"/>
      <protection/>
    </xf>
    <xf numFmtId="0" fontId="6" fillId="0" borderId="12" xfId="46" applyFont="1" applyBorder="1" applyAlignment="1">
      <alignment horizontal="center"/>
      <protection/>
    </xf>
    <xf numFmtId="0" fontId="6" fillId="0" borderId="12" xfId="46" applyFont="1" applyBorder="1" applyAlignment="1">
      <alignment horizontal="center" wrapText="1"/>
      <protection/>
    </xf>
    <xf numFmtId="0" fontId="5" fillId="0" borderId="0" xfId="46" applyFont="1" applyBorder="1" applyAlignment="1">
      <alignment wrapText="1"/>
      <protection/>
    </xf>
    <xf numFmtId="0" fontId="7" fillId="0" borderId="0" xfId="46" applyFont="1">
      <alignment/>
      <protection/>
    </xf>
    <xf numFmtId="0" fontId="6" fillId="0" borderId="13" xfId="46" applyFont="1" applyBorder="1" applyAlignment="1">
      <alignment horizontal="center"/>
      <protection/>
    </xf>
    <xf numFmtId="0" fontId="6" fillId="0" borderId="14" xfId="46" applyFont="1" applyBorder="1" applyAlignment="1">
      <alignment horizontal="center"/>
      <protection/>
    </xf>
    <xf numFmtId="0" fontId="6" fillId="0" borderId="14" xfId="46" applyFont="1" applyBorder="1" applyAlignment="1">
      <alignment horizontal="center" wrapText="1"/>
      <protection/>
    </xf>
    <xf numFmtId="0" fontId="6" fillId="0" borderId="11" xfId="46" applyFont="1" applyBorder="1" applyAlignment="1">
      <alignment horizontal="center" wrapText="1"/>
      <protection/>
    </xf>
    <xf numFmtId="0" fontId="8" fillId="0" borderId="15" xfId="46" applyFont="1" applyBorder="1" applyAlignment="1">
      <alignment horizontal="center"/>
      <protection/>
    </xf>
    <xf numFmtId="2" fontId="1" fillId="0" borderId="15" xfId="46" applyNumberFormat="1" applyFont="1" applyBorder="1" applyAlignment="1">
      <alignment horizontal="center" vertical="top" wrapText="1"/>
      <protection/>
    </xf>
    <xf numFmtId="2" fontId="1" fillId="0" borderId="15" xfId="46" applyNumberFormat="1" applyFont="1" applyBorder="1" applyAlignment="1">
      <alignment vertical="top" wrapText="1"/>
      <protection/>
    </xf>
    <xf numFmtId="0" fontId="1" fillId="0" borderId="15" xfId="46" applyFont="1" applyBorder="1" applyAlignment="1">
      <alignment horizontal="center" vertical="top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5" xfId="46" applyFont="1" applyBorder="1" applyAlignment="1">
      <alignment horizontal="center" vertical="top" wrapText="1"/>
      <protection/>
    </xf>
    <xf numFmtId="165" fontId="1" fillId="0" borderId="15" xfId="46" applyNumberFormat="1" applyFont="1" applyBorder="1" applyAlignment="1">
      <alignment horizontal="center" vertical="top" wrapText="1"/>
      <protection/>
    </xf>
    <xf numFmtId="0" fontId="0" fillId="0" borderId="0" xfId="46" applyFont="1">
      <alignment/>
      <protection/>
    </xf>
    <xf numFmtId="0" fontId="5" fillId="0" borderId="15" xfId="46" applyFont="1" applyBorder="1" applyAlignment="1">
      <alignment vertical="top" wrapText="1"/>
      <protection/>
    </xf>
    <xf numFmtId="0" fontId="9" fillId="0" borderId="15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/>
      <protection/>
    </xf>
    <xf numFmtId="2" fontId="5" fillId="0" borderId="15" xfId="46" applyNumberFormat="1" applyFont="1" applyBorder="1" applyAlignment="1">
      <alignment vertical="top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Border="1" applyAlignment="1">
      <alignment vertical="top" wrapText="1"/>
      <protection/>
    </xf>
    <xf numFmtId="0" fontId="5" fillId="0" borderId="0" xfId="46" applyFont="1" applyBorder="1" applyAlignment="1">
      <alignment horizontal="right" vertical="top" wrapText="1"/>
      <protection/>
    </xf>
    <xf numFmtId="0" fontId="5" fillId="0" borderId="16" xfId="46" applyFont="1" applyBorder="1" applyAlignment="1">
      <alignment horizontal="right" vertical="top" wrapText="1"/>
      <protection/>
    </xf>
    <xf numFmtId="9" fontId="1" fillId="0" borderId="15" xfId="46" applyNumberFormat="1" applyFont="1" applyBorder="1" applyAlignment="1">
      <alignment vertical="top" wrapText="1"/>
      <protection/>
    </xf>
    <xf numFmtId="2" fontId="0" fillId="0" borderId="0" xfId="46" applyNumberFormat="1" applyFont="1">
      <alignment/>
      <protection/>
    </xf>
    <xf numFmtId="9" fontId="1" fillId="0" borderId="17" xfId="46" applyNumberFormat="1" applyFont="1" applyBorder="1" applyAlignment="1">
      <alignment vertical="top" wrapText="1"/>
      <protection/>
    </xf>
    <xf numFmtId="0" fontId="1" fillId="0" borderId="10" xfId="46" applyFont="1" applyBorder="1">
      <alignment/>
      <protection/>
    </xf>
    <xf numFmtId="0" fontId="12" fillId="0" borderId="0" xfId="46" applyFont="1" applyAlignment="1">
      <alignment vertical="top" wrapText="1"/>
      <protection/>
    </xf>
    <xf numFmtId="0" fontId="1" fillId="0" borderId="0" xfId="46" applyFont="1" applyAlignment="1">
      <alignment/>
      <protection/>
    </xf>
    <xf numFmtId="0" fontId="12" fillId="0" borderId="0" xfId="46" applyFont="1" applyAlignment="1">
      <alignment horizontal="left" vertical="top"/>
      <protection/>
    </xf>
    <xf numFmtId="0" fontId="14" fillId="0" borderId="0" xfId="46" applyFont="1">
      <alignment/>
      <protection/>
    </xf>
    <xf numFmtId="0" fontId="2" fillId="0" borderId="0" xfId="46" applyFont="1" applyBorder="1" applyAlignment="1">
      <alignment horizontal="center"/>
      <protection/>
    </xf>
    <xf numFmtId="164" fontId="5" fillId="0" borderId="0" xfId="46" applyNumberFormat="1" applyFont="1" applyBorder="1" applyAlignment="1">
      <alignment horizontal="center"/>
      <protection/>
    </xf>
    <xf numFmtId="0" fontId="6" fillId="0" borderId="15" xfId="46" applyFont="1" applyBorder="1" applyAlignment="1">
      <alignment horizontal="center" wrapText="1"/>
      <protection/>
    </xf>
    <xf numFmtId="0" fontId="5" fillId="0" borderId="15" xfId="46" applyFont="1" applyBorder="1" applyAlignment="1">
      <alignment horizontal="center" vertical="top" wrapText="1"/>
      <protection/>
    </xf>
    <xf numFmtId="0" fontId="5" fillId="0" borderId="15" xfId="46" applyFont="1" applyBorder="1" applyAlignment="1">
      <alignment horizontal="left" vertical="top" wrapText="1"/>
      <protection/>
    </xf>
    <xf numFmtId="0" fontId="11" fillId="0" borderId="15" xfId="46" applyFont="1" applyBorder="1" applyAlignment="1">
      <alignment horizontal="left" vertical="top" wrapText="1"/>
      <protection/>
    </xf>
    <xf numFmtId="0" fontId="5" fillId="0" borderId="18" xfId="46" applyFont="1" applyBorder="1" applyAlignment="1">
      <alignment horizontal="center" vertical="top" wrapText="1"/>
      <protection/>
    </xf>
    <xf numFmtId="0" fontId="5" fillId="0" borderId="15" xfId="46" applyFont="1" applyBorder="1" applyAlignment="1">
      <alignment horizontal="left" vertical="top" wrapText="1"/>
      <protection/>
    </xf>
    <xf numFmtId="0" fontId="12" fillId="0" borderId="0" xfId="46" applyFont="1" applyBorder="1" applyAlignment="1">
      <alignment horizontal="right" vertical="top" wrapText="1"/>
      <protection/>
    </xf>
    <xf numFmtId="0" fontId="13" fillId="0" borderId="0" xfId="46" applyFont="1" applyBorder="1" applyAlignment="1">
      <alignment horizontal="center" vertical="center" wrapText="1"/>
      <protection/>
    </xf>
    <xf numFmtId="0" fontId="12" fillId="0" borderId="0" xfId="46" applyFont="1" applyBorder="1" applyAlignment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arastais_Pērses iela, Baldone, Zvārdes, Mārupe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1414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Zeros="0" tabSelected="1" zoomScalePageLayoutView="0" workbookViewId="0" topLeftCell="A1">
      <selection activeCell="H45" sqref="H45"/>
    </sheetView>
  </sheetViews>
  <sheetFormatPr defaultColWidth="8.421875" defaultRowHeight="12.75"/>
  <cols>
    <col min="1" max="1" width="5.00390625" style="1" customWidth="1"/>
    <col min="2" max="2" width="8.421875" style="2" customWidth="1"/>
    <col min="3" max="3" width="33.00390625" style="2" customWidth="1"/>
    <col min="4" max="4" width="8.00390625" style="2" customWidth="1"/>
    <col min="5" max="5" width="11.00390625" style="2" customWidth="1"/>
    <col min="6" max="8" width="8.421875" style="2" customWidth="1"/>
    <col min="9" max="9" width="9.57421875" style="2" customWidth="1"/>
    <col min="10" max="13" width="8.421875" style="2" customWidth="1"/>
    <col min="14" max="14" width="8.7109375" style="2" customWidth="1"/>
    <col min="15" max="16" width="8.421875" style="2" customWidth="1"/>
    <col min="17" max="17" width="8.8515625" style="2" customWidth="1"/>
    <col min="18" max="16384" width="8.421875" style="2" customWidth="1"/>
  </cols>
  <sheetData>
    <row r="1" spans="1:16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3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2.75">
      <c r="D3" s="5" t="s">
        <v>1</v>
      </c>
    </row>
    <row r="4" ht="15.75">
      <c r="B4" s="6"/>
    </row>
    <row r="5" spans="1:2" ht="15.75">
      <c r="A5" s="7" t="s">
        <v>2</v>
      </c>
      <c r="B5" s="6"/>
    </row>
    <row r="6" spans="1:2" ht="15.75">
      <c r="A6" s="7" t="s">
        <v>3</v>
      </c>
      <c r="B6" s="6"/>
    </row>
    <row r="7" spans="1:2" ht="15.75">
      <c r="A7" s="7"/>
      <c r="B7" s="6"/>
    </row>
    <row r="8" spans="1:2" ht="11.25" customHeight="1">
      <c r="A8" s="7"/>
      <c r="B8" s="6"/>
    </row>
    <row r="9" spans="1:15" ht="12.75">
      <c r="A9" s="8" t="s">
        <v>4</v>
      </c>
      <c r="L9" s="9" t="s">
        <v>5</v>
      </c>
      <c r="N9" s="46">
        <f>P44</f>
        <v>0</v>
      </c>
      <c r="O9" s="46"/>
    </row>
    <row r="10" spans="1:16" ht="25.5" customHeight="1">
      <c r="A10" s="10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8" s="15" customFormat="1" ht="13.5" customHeight="1">
      <c r="A11" s="11" t="s">
        <v>7</v>
      </c>
      <c r="B11" s="12" t="s">
        <v>8</v>
      </c>
      <c r="C11" s="13" t="s">
        <v>9</v>
      </c>
      <c r="D11" s="47" t="s">
        <v>10</v>
      </c>
      <c r="E11" s="47" t="s">
        <v>11</v>
      </c>
      <c r="F11" s="47" t="s">
        <v>12</v>
      </c>
      <c r="G11" s="47"/>
      <c r="H11" s="47"/>
      <c r="I11" s="47"/>
      <c r="J11" s="47"/>
      <c r="K11" s="47"/>
      <c r="L11" s="47" t="s">
        <v>13</v>
      </c>
      <c r="M11" s="47"/>
      <c r="N11" s="47"/>
      <c r="O11" s="47"/>
      <c r="P11" s="47"/>
      <c r="Q11" s="14"/>
      <c r="R11" s="14"/>
    </row>
    <row r="12" spans="1:16" s="15" customFormat="1" ht="48">
      <c r="A12" s="16" t="s">
        <v>14</v>
      </c>
      <c r="B12" s="17"/>
      <c r="C12" s="18" t="s">
        <v>15</v>
      </c>
      <c r="D12" s="47"/>
      <c r="E12" s="47"/>
      <c r="F12" s="19" t="s">
        <v>16</v>
      </c>
      <c r="G12" s="19" t="s">
        <v>17</v>
      </c>
      <c r="H12" s="19" t="s">
        <v>18</v>
      </c>
      <c r="I12" s="19" t="s">
        <v>19</v>
      </c>
      <c r="J12" s="19" t="s">
        <v>20</v>
      </c>
      <c r="K12" s="19" t="s">
        <v>21</v>
      </c>
      <c r="L12" s="19" t="s">
        <v>22</v>
      </c>
      <c r="M12" s="19" t="s">
        <v>23</v>
      </c>
      <c r="N12" s="19" t="s">
        <v>19</v>
      </c>
      <c r="O12" s="19" t="s">
        <v>20</v>
      </c>
      <c r="P12" s="19" t="s">
        <v>24</v>
      </c>
    </row>
    <row r="13" spans="1:16" s="15" customFormat="1" ht="10.5" customHeight="1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</row>
    <row r="14" spans="1:16" s="15" customFormat="1" ht="10.5" customHeight="1">
      <c r="A14" s="20"/>
      <c r="B14" s="20"/>
      <c r="C14" s="20"/>
      <c r="D14" s="20"/>
      <c r="E14" s="20"/>
      <c r="F14" s="20"/>
      <c r="G14" s="21"/>
      <c r="H14" s="20"/>
      <c r="I14" s="20"/>
      <c r="J14" s="20"/>
      <c r="K14" s="22">
        <f>SUM(H14:J14)</f>
        <v>0</v>
      </c>
      <c r="L14" s="22">
        <f>E14*F14</f>
        <v>0</v>
      </c>
      <c r="M14" s="22">
        <f>E14*H14</f>
        <v>0</v>
      </c>
      <c r="N14" s="22">
        <f>E14*I14</f>
        <v>0</v>
      </c>
      <c r="O14" s="22">
        <f>E14*J14</f>
        <v>0</v>
      </c>
      <c r="P14" s="22">
        <f>SUM(M14:O14)</f>
        <v>0</v>
      </c>
    </row>
    <row r="15" spans="1:16" s="28" customFormat="1" ht="25.5">
      <c r="A15" s="23">
        <v>1</v>
      </c>
      <c r="B15" s="24"/>
      <c r="C15" s="25" t="s">
        <v>25</v>
      </c>
      <c r="D15" s="26" t="s">
        <v>26</v>
      </c>
      <c r="E15" s="26">
        <v>1</v>
      </c>
      <c r="F15" s="27">
        <v>15</v>
      </c>
      <c r="G15" s="21"/>
      <c r="H15" s="22"/>
      <c r="I15" s="21"/>
      <c r="J15" s="22"/>
      <c r="K15" s="22"/>
      <c r="L15" s="22"/>
      <c r="M15" s="22"/>
      <c r="N15" s="22"/>
      <c r="O15" s="22"/>
      <c r="P15" s="22"/>
    </row>
    <row r="16" spans="1:16" s="28" customFormat="1" ht="25.5">
      <c r="A16" s="23">
        <v>2</v>
      </c>
      <c r="B16" s="24"/>
      <c r="C16" s="25" t="s">
        <v>27</v>
      </c>
      <c r="D16" s="26" t="s">
        <v>28</v>
      </c>
      <c r="E16" s="26">
        <f>420</f>
        <v>420</v>
      </c>
      <c r="F16" s="27">
        <v>0.1</v>
      </c>
      <c r="G16" s="21"/>
      <c r="H16" s="22"/>
      <c r="I16" s="21"/>
      <c r="J16" s="22"/>
      <c r="K16" s="22"/>
      <c r="L16" s="22"/>
      <c r="M16" s="22"/>
      <c r="N16" s="22"/>
      <c r="O16" s="22"/>
      <c r="P16" s="22"/>
    </row>
    <row r="17" spans="1:16" s="28" customFormat="1" ht="25.5">
      <c r="A17" s="23">
        <v>3</v>
      </c>
      <c r="B17" s="24"/>
      <c r="C17" s="24" t="s">
        <v>29</v>
      </c>
      <c r="D17" s="26" t="s">
        <v>28</v>
      </c>
      <c r="E17" s="26">
        <f>1.5*19</f>
        <v>28.5</v>
      </c>
      <c r="F17" s="27">
        <v>0.2</v>
      </c>
      <c r="G17" s="21"/>
      <c r="H17" s="22"/>
      <c r="I17" s="21"/>
      <c r="J17" s="22"/>
      <c r="K17" s="22"/>
      <c r="L17" s="22"/>
      <c r="M17" s="22"/>
      <c r="N17" s="22"/>
      <c r="O17" s="22"/>
      <c r="P17" s="22"/>
    </row>
    <row r="18" spans="1:16" s="28" customFormat="1" ht="25.5">
      <c r="A18" s="23">
        <v>4</v>
      </c>
      <c r="B18" s="24"/>
      <c r="C18" s="24" t="s">
        <v>30</v>
      </c>
      <c r="D18" s="26" t="s">
        <v>31</v>
      </c>
      <c r="E18" s="26">
        <f>18+12</f>
        <v>30</v>
      </c>
      <c r="F18" s="27">
        <v>0.3</v>
      </c>
      <c r="G18" s="21"/>
      <c r="H18" s="22"/>
      <c r="I18" s="21"/>
      <c r="J18" s="22"/>
      <c r="K18" s="22"/>
      <c r="L18" s="22"/>
      <c r="M18" s="22"/>
      <c r="N18" s="22"/>
      <c r="O18" s="22"/>
      <c r="P18" s="22"/>
    </row>
    <row r="19" spans="1:16" s="28" customFormat="1" ht="25.5">
      <c r="A19" s="23">
        <v>5</v>
      </c>
      <c r="B19" s="24"/>
      <c r="C19" s="24" t="s">
        <v>32</v>
      </c>
      <c r="D19" s="26" t="s">
        <v>33</v>
      </c>
      <c r="E19" s="26">
        <v>4</v>
      </c>
      <c r="F19" s="27">
        <v>6</v>
      </c>
      <c r="G19" s="21"/>
      <c r="H19" s="22"/>
      <c r="I19" s="21"/>
      <c r="J19" s="22"/>
      <c r="K19" s="22"/>
      <c r="L19" s="22"/>
      <c r="M19" s="22"/>
      <c r="N19" s="22"/>
      <c r="O19" s="22"/>
      <c r="P19" s="22"/>
    </row>
    <row r="20" spans="1:16" s="28" customFormat="1" ht="25.5">
      <c r="A20" s="23">
        <v>6</v>
      </c>
      <c r="B20" s="24"/>
      <c r="C20" s="24" t="s">
        <v>34</v>
      </c>
      <c r="D20" s="26" t="s">
        <v>33</v>
      </c>
      <c r="E20" s="26">
        <v>5</v>
      </c>
      <c r="F20" s="27">
        <v>0.8</v>
      </c>
      <c r="G20" s="21"/>
      <c r="H20" s="22"/>
      <c r="I20" s="21"/>
      <c r="J20" s="22"/>
      <c r="K20" s="22"/>
      <c r="L20" s="22"/>
      <c r="M20" s="22"/>
      <c r="N20" s="22"/>
      <c r="O20" s="22"/>
      <c r="P20" s="22"/>
    </row>
    <row r="21" spans="1:16" s="28" customFormat="1" ht="25.5">
      <c r="A21" s="23">
        <v>7</v>
      </c>
      <c r="B21" s="24"/>
      <c r="C21" s="24" t="s">
        <v>35</v>
      </c>
      <c r="D21" s="26" t="s">
        <v>28</v>
      </c>
      <c r="E21" s="26">
        <v>408.86</v>
      </c>
      <c r="F21" s="27">
        <v>0.5</v>
      </c>
      <c r="G21" s="21"/>
      <c r="H21" s="22"/>
      <c r="I21" s="21"/>
      <c r="J21" s="22"/>
      <c r="K21" s="22"/>
      <c r="L21" s="22"/>
      <c r="M21" s="22"/>
      <c r="N21" s="22"/>
      <c r="O21" s="22"/>
      <c r="P21" s="22"/>
    </row>
    <row r="22" spans="1:16" s="28" customFormat="1" ht="25.5">
      <c r="A22" s="23">
        <v>8</v>
      </c>
      <c r="B22" s="24"/>
      <c r="C22" s="24" t="s">
        <v>36</v>
      </c>
      <c r="D22" s="26" t="s">
        <v>28</v>
      </c>
      <c r="E22" s="26">
        <v>408.86</v>
      </c>
      <c r="F22" s="27">
        <v>0.5</v>
      </c>
      <c r="G22" s="21"/>
      <c r="H22" s="22"/>
      <c r="I22" s="21"/>
      <c r="J22" s="22"/>
      <c r="K22" s="22"/>
      <c r="L22" s="22"/>
      <c r="M22" s="22"/>
      <c r="N22" s="22"/>
      <c r="O22" s="22"/>
      <c r="P22" s="22"/>
    </row>
    <row r="23" spans="1:16" s="28" customFormat="1" ht="25.5">
      <c r="A23" s="23">
        <v>9</v>
      </c>
      <c r="B23" s="24"/>
      <c r="C23" s="24" t="s">
        <v>37</v>
      </c>
      <c r="D23" s="26" t="s">
        <v>28</v>
      </c>
      <c r="E23" s="26">
        <v>408.86</v>
      </c>
      <c r="F23" s="27">
        <v>0.3</v>
      </c>
      <c r="G23" s="21"/>
      <c r="H23" s="22"/>
      <c r="I23" s="21"/>
      <c r="J23" s="22"/>
      <c r="K23" s="22"/>
      <c r="L23" s="22"/>
      <c r="M23" s="22"/>
      <c r="N23" s="22"/>
      <c r="O23" s="22"/>
      <c r="P23" s="22"/>
    </row>
    <row r="24" spans="1:16" s="28" customFormat="1" ht="12.75">
      <c r="A24" s="23">
        <v>10</v>
      </c>
      <c r="B24" s="24"/>
      <c r="C24" s="24" t="s">
        <v>38</v>
      </c>
      <c r="D24" s="26" t="s">
        <v>28</v>
      </c>
      <c r="E24" s="26">
        <v>408.86</v>
      </c>
      <c r="F24" s="27">
        <v>1</v>
      </c>
      <c r="G24" s="21"/>
      <c r="H24" s="22"/>
      <c r="I24" s="21"/>
      <c r="J24" s="22"/>
      <c r="K24" s="22"/>
      <c r="L24" s="22"/>
      <c r="M24" s="22"/>
      <c r="N24" s="22"/>
      <c r="O24" s="22"/>
      <c r="P24" s="22"/>
    </row>
    <row r="25" spans="1:16" s="28" customFormat="1" ht="25.5">
      <c r="A25" s="23">
        <v>11</v>
      </c>
      <c r="B25" s="24"/>
      <c r="C25" s="24" t="s">
        <v>39</v>
      </c>
      <c r="D25" s="26" t="s">
        <v>31</v>
      </c>
      <c r="E25" s="26">
        <v>102</v>
      </c>
      <c r="F25" s="27">
        <v>0.9</v>
      </c>
      <c r="G25" s="21"/>
      <c r="H25" s="22"/>
      <c r="I25" s="21"/>
      <c r="J25" s="22"/>
      <c r="K25" s="22"/>
      <c r="L25" s="22"/>
      <c r="M25" s="22"/>
      <c r="N25" s="22"/>
      <c r="O25" s="22"/>
      <c r="P25" s="22"/>
    </row>
    <row r="26" spans="1:16" s="28" customFormat="1" ht="25.5">
      <c r="A26" s="23">
        <v>12</v>
      </c>
      <c r="B26" s="24"/>
      <c r="C26" s="24" t="s">
        <v>40</v>
      </c>
      <c r="D26" s="26" t="s">
        <v>28</v>
      </c>
      <c r="E26" s="26">
        <v>138.13</v>
      </c>
      <c r="F26" s="27">
        <v>0.1</v>
      </c>
      <c r="G26" s="21"/>
      <c r="H26" s="22"/>
      <c r="I26" s="21"/>
      <c r="J26" s="22"/>
      <c r="K26" s="22"/>
      <c r="L26" s="22"/>
      <c r="M26" s="22"/>
      <c r="N26" s="22"/>
      <c r="O26" s="22"/>
      <c r="P26" s="22"/>
    </row>
    <row r="27" spans="1:16" s="28" customFormat="1" ht="25.5">
      <c r="A27" s="23">
        <v>13</v>
      </c>
      <c r="B27" s="24"/>
      <c r="C27" s="24" t="s">
        <v>41</v>
      </c>
      <c r="D27" s="26" t="s">
        <v>33</v>
      </c>
      <c r="E27" s="26">
        <v>2</v>
      </c>
      <c r="F27" s="27">
        <v>0.5</v>
      </c>
      <c r="G27" s="21"/>
      <c r="H27" s="22"/>
      <c r="I27" s="21"/>
      <c r="J27" s="22"/>
      <c r="K27" s="22"/>
      <c r="L27" s="22"/>
      <c r="M27" s="22"/>
      <c r="N27" s="22"/>
      <c r="O27" s="22"/>
      <c r="P27" s="22"/>
    </row>
    <row r="28" spans="1:16" s="28" customFormat="1" ht="25.5">
      <c r="A28" s="23">
        <v>14</v>
      </c>
      <c r="B28" s="24"/>
      <c r="C28" s="24" t="s">
        <v>42</v>
      </c>
      <c r="D28" s="26" t="s">
        <v>26</v>
      </c>
      <c r="E28" s="26">
        <v>1</v>
      </c>
      <c r="F28" s="27">
        <v>6</v>
      </c>
      <c r="G28" s="21"/>
      <c r="H28" s="22"/>
      <c r="I28" s="21"/>
      <c r="J28" s="22"/>
      <c r="K28" s="22"/>
      <c r="L28" s="22"/>
      <c r="M28" s="22"/>
      <c r="N28" s="22"/>
      <c r="O28" s="22"/>
      <c r="P28" s="22"/>
    </row>
    <row r="29" spans="1:16" s="28" customFormat="1" ht="12.75">
      <c r="A29" s="23"/>
      <c r="B29" s="24"/>
      <c r="C29" s="29" t="s">
        <v>43</v>
      </c>
      <c r="D29" s="26"/>
      <c r="E29" s="26"/>
      <c r="F29" s="27"/>
      <c r="G29" s="21"/>
      <c r="H29" s="22"/>
      <c r="I29" s="21"/>
      <c r="J29" s="22"/>
      <c r="K29" s="22"/>
      <c r="L29" s="22"/>
      <c r="M29" s="22"/>
      <c r="N29" s="22"/>
      <c r="O29" s="22"/>
      <c r="P29" s="22"/>
    </row>
    <row r="30" spans="1:16" s="28" customFormat="1" ht="63.75">
      <c r="A30" s="23">
        <v>1</v>
      </c>
      <c r="B30" s="24"/>
      <c r="C30" s="24" t="s">
        <v>44</v>
      </c>
      <c r="D30" s="26" t="s">
        <v>45</v>
      </c>
      <c r="E30" s="26">
        <v>2</v>
      </c>
      <c r="F30" s="27">
        <v>6</v>
      </c>
      <c r="G30" s="21"/>
      <c r="H30" s="22"/>
      <c r="I30" s="21"/>
      <c r="J30" s="22"/>
      <c r="K30" s="22"/>
      <c r="L30" s="22"/>
      <c r="M30" s="22"/>
      <c r="N30" s="22"/>
      <c r="O30" s="22"/>
      <c r="P30" s="22"/>
    </row>
    <row r="31" spans="1:16" s="28" customFormat="1" ht="38.25">
      <c r="A31" s="23">
        <v>2</v>
      </c>
      <c r="B31" s="24"/>
      <c r="C31" s="24" t="s">
        <v>46</v>
      </c>
      <c r="D31" s="26" t="s">
        <v>45</v>
      </c>
      <c r="E31" s="26">
        <v>2</v>
      </c>
      <c r="F31" s="27">
        <v>4</v>
      </c>
      <c r="G31" s="21"/>
      <c r="H31" s="22"/>
      <c r="I31" s="21"/>
      <c r="J31" s="22"/>
      <c r="K31" s="22"/>
      <c r="L31" s="22"/>
      <c r="M31" s="22"/>
      <c r="N31" s="22"/>
      <c r="O31" s="22"/>
      <c r="P31" s="22"/>
    </row>
    <row r="32" spans="1:16" s="28" customFormat="1" ht="12.75">
      <c r="A32" s="23">
        <v>3</v>
      </c>
      <c r="B32" s="24"/>
      <c r="C32" s="24" t="s">
        <v>47</v>
      </c>
      <c r="D32" s="26" t="s">
        <v>31</v>
      </c>
      <c r="E32" s="26">
        <v>50</v>
      </c>
      <c r="F32" s="27">
        <v>1.5</v>
      </c>
      <c r="G32" s="21"/>
      <c r="H32" s="22"/>
      <c r="I32" s="21"/>
      <c r="J32" s="22"/>
      <c r="K32" s="22"/>
      <c r="L32" s="22"/>
      <c r="M32" s="22"/>
      <c r="N32" s="22"/>
      <c r="O32" s="22"/>
      <c r="P32" s="22"/>
    </row>
    <row r="33" spans="1:16" s="28" customFormat="1" ht="12.75">
      <c r="A33" s="23">
        <v>4</v>
      </c>
      <c r="B33" s="24"/>
      <c r="C33" s="24" t="s">
        <v>48</v>
      </c>
      <c r="D33" s="26" t="s">
        <v>49</v>
      </c>
      <c r="E33" s="26">
        <v>1</v>
      </c>
      <c r="F33" s="27">
        <v>0.6</v>
      </c>
      <c r="G33" s="21"/>
      <c r="H33" s="22"/>
      <c r="I33" s="21"/>
      <c r="J33" s="22"/>
      <c r="K33" s="22"/>
      <c r="L33" s="22"/>
      <c r="M33" s="22"/>
      <c r="N33" s="22"/>
      <c r="O33" s="22"/>
      <c r="P33" s="22"/>
    </row>
    <row r="34" spans="1:16" s="28" customFormat="1" ht="25.5">
      <c r="A34" s="23">
        <v>5</v>
      </c>
      <c r="B34" s="24"/>
      <c r="C34" s="24" t="s">
        <v>50</v>
      </c>
      <c r="D34" s="30" t="s">
        <v>51</v>
      </c>
      <c r="E34" s="26">
        <v>8</v>
      </c>
      <c r="F34" s="27">
        <v>0.8</v>
      </c>
      <c r="G34" s="21"/>
      <c r="H34" s="22"/>
      <c r="I34" s="21"/>
      <c r="J34" s="22"/>
      <c r="K34" s="22"/>
      <c r="L34" s="22"/>
      <c r="M34" s="22"/>
      <c r="N34" s="22"/>
      <c r="O34" s="22"/>
      <c r="P34" s="22"/>
    </row>
    <row r="35" spans="1:16" s="28" customFormat="1" ht="12.75">
      <c r="A35" s="23">
        <v>6</v>
      </c>
      <c r="B35" s="24"/>
      <c r="C35" s="24" t="s">
        <v>52</v>
      </c>
      <c r="D35" s="26" t="s">
        <v>53</v>
      </c>
      <c r="E35" s="26">
        <v>1</v>
      </c>
      <c r="F35" s="27">
        <v>4</v>
      </c>
      <c r="G35" s="21"/>
      <c r="H35" s="22"/>
      <c r="I35" s="21"/>
      <c r="J35" s="22"/>
      <c r="K35" s="22"/>
      <c r="L35" s="22"/>
      <c r="M35" s="22"/>
      <c r="N35" s="22"/>
      <c r="O35" s="22"/>
      <c r="P35" s="22"/>
    </row>
    <row r="36" spans="1:16" s="28" customFormat="1" ht="12.75">
      <c r="A36" s="23">
        <v>7</v>
      </c>
      <c r="B36" s="24"/>
      <c r="C36" s="24" t="s">
        <v>54</v>
      </c>
      <c r="D36" s="26" t="s">
        <v>45</v>
      </c>
      <c r="E36" s="26">
        <v>1</v>
      </c>
      <c r="F36" s="27"/>
      <c r="G36" s="21"/>
      <c r="H36" s="22"/>
      <c r="I36" s="21"/>
      <c r="J36" s="22"/>
      <c r="K36" s="22"/>
      <c r="L36" s="22"/>
      <c r="M36" s="22"/>
      <c r="N36" s="22"/>
      <c r="O36" s="22"/>
      <c r="P36" s="22"/>
    </row>
    <row r="37" spans="1:16" s="28" customFormat="1" ht="12.75">
      <c r="A37" s="23"/>
      <c r="B37" s="24"/>
      <c r="C37" s="24"/>
      <c r="D37" s="26"/>
      <c r="E37" s="26"/>
      <c r="F37" s="27"/>
      <c r="G37" s="21"/>
      <c r="H37" s="22"/>
      <c r="I37" s="21"/>
      <c r="J37" s="22"/>
      <c r="K37" s="22">
        <f>H37+I37+J37</f>
        <v>0</v>
      </c>
      <c r="L37" s="22">
        <f>E37*F37</f>
        <v>0</v>
      </c>
      <c r="M37" s="22">
        <f>E37*H37</f>
        <v>0</v>
      </c>
      <c r="N37" s="22">
        <f>E37*I37</f>
        <v>0</v>
      </c>
      <c r="O37" s="22">
        <f>E37*J37</f>
        <v>0</v>
      </c>
      <c r="P37" s="22">
        <f>M37+N37+O37</f>
        <v>0</v>
      </c>
    </row>
    <row r="38" spans="1:16" s="28" customFormat="1" ht="12.75" customHeight="1">
      <c r="A38" s="31" t="s">
        <v>55</v>
      </c>
      <c r="B38" s="24" t="s">
        <v>55</v>
      </c>
      <c r="C38" s="48" t="s">
        <v>65</v>
      </c>
      <c r="D38" s="48"/>
      <c r="E38" s="48"/>
      <c r="F38" s="48"/>
      <c r="G38" s="48"/>
      <c r="H38" s="24" t="s">
        <v>55</v>
      </c>
      <c r="I38" s="26" t="s">
        <v>55</v>
      </c>
      <c r="J38" s="24" t="s">
        <v>55</v>
      </c>
      <c r="K38" s="24" t="s">
        <v>55</v>
      </c>
      <c r="L38" s="32">
        <f>SUM(L15:L37)</f>
        <v>0</v>
      </c>
      <c r="M38" s="32">
        <f>SUM(M15:M37)</f>
        <v>0</v>
      </c>
      <c r="N38" s="32">
        <f>SUM(N15:N37)</f>
        <v>0</v>
      </c>
      <c r="O38" s="32">
        <f>SUM(O15:O37)</f>
        <v>0</v>
      </c>
      <c r="P38" s="32">
        <f>SUM(P15:P37)</f>
        <v>0</v>
      </c>
    </row>
    <row r="39" spans="1:21" s="28" customFormat="1" ht="12.75" customHeight="1">
      <c r="A39" s="33"/>
      <c r="B39" s="34"/>
      <c r="C39" s="35"/>
      <c r="D39" s="36"/>
      <c r="E39" s="36"/>
      <c r="F39" s="36"/>
      <c r="G39" s="36"/>
      <c r="H39" s="36"/>
      <c r="I39" s="36"/>
      <c r="J39" s="36"/>
      <c r="K39" s="35"/>
      <c r="L39" s="49" t="s">
        <v>56</v>
      </c>
      <c r="M39" s="49"/>
      <c r="N39" s="49"/>
      <c r="O39" s="37"/>
      <c r="P39" s="22">
        <f>P38*O39</f>
        <v>0</v>
      </c>
      <c r="R39" s="38"/>
      <c r="U39" s="38"/>
    </row>
    <row r="40" spans="1:16" s="28" customFormat="1" ht="12.75" customHeight="1">
      <c r="A40" s="33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50" t="s">
        <v>57</v>
      </c>
      <c r="M40" s="50"/>
      <c r="N40" s="50"/>
      <c r="O40" s="24"/>
      <c r="P40" s="22"/>
    </row>
    <row r="41" spans="1:16" s="28" customFormat="1" ht="12.75" customHeight="1">
      <c r="A41" s="33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49" t="s">
        <v>58</v>
      </c>
      <c r="M41" s="49"/>
      <c r="N41" s="49"/>
      <c r="O41" s="37"/>
      <c r="P41" s="22">
        <f>P38*O41</f>
        <v>0</v>
      </c>
    </row>
    <row r="42" spans="1:16" s="28" customFormat="1" ht="12.75" customHeight="1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49" t="s">
        <v>59</v>
      </c>
      <c r="M42" s="49"/>
      <c r="N42" s="49"/>
      <c r="O42" s="25"/>
      <c r="P42" s="32">
        <f>SUM(P38:P41)</f>
        <v>0</v>
      </c>
    </row>
    <row r="43" spans="1:16" s="28" customFormat="1" ht="12.7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51" t="s">
        <v>60</v>
      </c>
      <c r="M43" s="51"/>
      <c r="N43" s="51"/>
      <c r="O43" s="39">
        <v>0.21</v>
      </c>
      <c r="P43" s="22">
        <f>P42*O43</f>
        <v>0</v>
      </c>
    </row>
    <row r="44" spans="1:16" s="28" customFormat="1" ht="12.75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52" t="s">
        <v>61</v>
      </c>
      <c r="M44" s="52"/>
      <c r="N44" s="52"/>
      <c r="O44" s="25"/>
      <c r="P44" s="32">
        <f>P42+P43</f>
        <v>0</v>
      </c>
    </row>
    <row r="45" spans="1:16" s="28" customFormat="1" ht="16.5" customHeight="1">
      <c r="A45" s="33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4"/>
      <c r="P45" s="34"/>
    </row>
    <row r="46" spans="1:3" s="9" customFormat="1" ht="12.75" customHeight="1">
      <c r="A46" s="53" t="s">
        <v>62</v>
      </c>
      <c r="B46" s="53"/>
      <c r="C46" s="40"/>
    </row>
    <row r="47" spans="1:5" s="9" customFormat="1" ht="12.75" customHeight="1">
      <c r="A47" s="41"/>
      <c r="B47" s="54" t="s">
        <v>63</v>
      </c>
      <c r="C47" s="54"/>
      <c r="D47" s="54"/>
      <c r="E47" s="54"/>
    </row>
    <row r="48" spans="1:11" s="9" customFormat="1" ht="12.75">
      <c r="A48" s="42"/>
      <c r="E48" s="43"/>
      <c r="F48" s="43"/>
      <c r="G48" s="43"/>
      <c r="H48" s="42"/>
      <c r="I48" s="42"/>
      <c r="J48" s="42"/>
      <c r="K48" s="42"/>
    </row>
    <row r="49" spans="1:3" s="9" customFormat="1" ht="12.75" customHeight="1">
      <c r="A49" s="55" t="s">
        <v>64</v>
      </c>
      <c r="B49" s="55"/>
      <c r="C49" s="44"/>
    </row>
    <row r="50" s="9" customFormat="1" ht="12.75">
      <c r="A50" s="42"/>
    </row>
    <row r="51" s="9" customFormat="1" ht="12.75">
      <c r="A51" s="42"/>
    </row>
    <row r="52" s="9" customFormat="1" ht="12.75">
      <c r="A52" s="42"/>
    </row>
    <row r="53" s="9" customFormat="1" ht="12.75">
      <c r="A53" s="42"/>
    </row>
  </sheetData>
  <sheetProtection selectLockedCells="1" selectUnlockedCells="1"/>
  <mergeCells count="16">
    <mergeCell ref="L44:N44"/>
    <mergeCell ref="A46:B46"/>
    <mergeCell ref="B47:E47"/>
    <mergeCell ref="A49:B49"/>
    <mergeCell ref="C38:G38"/>
    <mergeCell ref="L39:N39"/>
    <mergeCell ref="L40:N40"/>
    <mergeCell ref="L41:N41"/>
    <mergeCell ref="L42:N42"/>
    <mergeCell ref="L43:N43"/>
    <mergeCell ref="A1:P1"/>
    <mergeCell ref="N9:O9"/>
    <mergeCell ref="D11:D12"/>
    <mergeCell ref="E11:E12"/>
    <mergeCell ref="F11:K11"/>
    <mergeCell ref="L11:P11"/>
  </mergeCells>
  <printOptions/>
  <pageMargins left="0.24027777777777778" right="0.1701388888888889" top="0.4201388888888889" bottom="0.37986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2018-06-20T07:40:20Z</dcterms:modified>
  <cp:category/>
  <cp:version/>
  <cp:contentType/>
  <cp:contentStatus/>
</cp:coreProperties>
</file>